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6275" windowHeight="901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26" i="1"/>
  <c r="P16"/>
  <c r="O16"/>
  <c r="N16"/>
  <c r="P14"/>
  <c r="O14"/>
  <c r="N14"/>
  <c r="P10"/>
  <c r="O10"/>
  <c r="N10"/>
  <c r="I24"/>
  <c r="J24" s="1"/>
  <c r="I28"/>
  <c r="J28"/>
  <c r="J26"/>
  <c r="P31"/>
  <c r="P30"/>
  <c r="P29"/>
  <c r="P27"/>
  <c r="P26"/>
  <c r="P25"/>
  <c r="P23"/>
  <c r="P22"/>
  <c r="P21"/>
  <c r="P20"/>
  <c r="P19"/>
  <c r="P18"/>
  <c r="P17"/>
  <c r="P15"/>
  <c r="P13"/>
  <c r="P12"/>
  <c r="P11"/>
  <c r="P9"/>
  <c r="P8"/>
  <c r="P7"/>
  <c r="P6"/>
  <c r="P5"/>
  <c r="P4"/>
  <c r="P3"/>
  <c r="P2"/>
  <c r="O31"/>
  <c r="O30"/>
  <c r="O29"/>
  <c r="O27"/>
  <c r="O26"/>
  <c r="O25"/>
  <c r="O23"/>
  <c r="O22"/>
  <c r="O21"/>
  <c r="O20"/>
  <c r="O19"/>
  <c r="O18"/>
  <c r="O17"/>
  <c r="O15"/>
  <c r="O13"/>
  <c r="O12"/>
  <c r="O11"/>
  <c r="O9"/>
  <c r="O8"/>
  <c r="O7"/>
  <c r="O6"/>
  <c r="O5"/>
  <c r="O4"/>
  <c r="O3"/>
  <c r="O2"/>
  <c r="N31"/>
  <c r="N30"/>
  <c r="N29"/>
  <c r="N28"/>
  <c r="O28" s="1"/>
  <c r="P28" s="1"/>
  <c r="N27"/>
  <c r="N26"/>
  <c r="N25"/>
  <c r="N24"/>
  <c r="O24" s="1"/>
  <c r="N23"/>
  <c r="N22"/>
  <c r="N21"/>
  <c r="N20"/>
  <c r="N19"/>
  <c r="N18"/>
  <c r="N17"/>
  <c r="N15"/>
  <c r="N13"/>
  <c r="N12"/>
  <c r="N11"/>
  <c r="N9"/>
  <c r="N8"/>
  <c r="N7"/>
  <c r="N6"/>
  <c r="N5"/>
  <c r="N4"/>
  <c r="N3"/>
  <c r="N2"/>
  <c r="I27"/>
  <c r="J13"/>
  <c r="I3"/>
  <c r="I5"/>
  <c r="I6"/>
  <c r="I7"/>
  <c r="I10"/>
  <c r="J31"/>
  <c r="J30"/>
  <c r="J29"/>
  <c r="J27"/>
  <c r="J25"/>
  <c r="J23"/>
  <c r="J22"/>
  <c r="J21"/>
  <c r="J20"/>
  <c r="J19"/>
  <c r="J18"/>
  <c r="J17"/>
  <c r="J16"/>
  <c r="J15"/>
  <c r="J14"/>
  <c r="J12"/>
  <c r="J11"/>
  <c r="J10"/>
  <c r="J9"/>
  <c r="J8"/>
  <c r="J7"/>
  <c r="J6"/>
  <c r="J5"/>
  <c r="J4"/>
  <c r="J3"/>
  <c r="J2"/>
  <c r="I31"/>
  <c r="I30"/>
  <c r="I29"/>
  <c r="I25"/>
  <c r="I23"/>
  <c r="I22"/>
  <c r="I21"/>
  <c r="I20"/>
  <c r="I19"/>
  <c r="I18"/>
  <c r="I17"/>
  <c r="I16"/>
  <c r="I15"/>
  <c r="I14"/>
  <c r="I13"/>
  <c r="I12"/>
  <c r="I11"/>
  <c r="I9"/>
  <c r="I8"/>
  <c r="I4"/>
  <c r="I2"/>
  <c r="P24" l="1"/>
</calcChain>
</file>

<file path=xl/sharedStrings.xml><?xml version="1.0" encoding="utf-8"?>
<sst xmlns="http://schemas.openxmlformats.org/spreadsheetml/2006/main" count="163" uniqueCount="112">
  <si>
    <t>Major</t>
  </si>
  <si>
    <t>201021005</t>
  </si>
  <si>
    <t>Damla</t>
  </si>
  <si>
    <t>CABA</t>
  </si>
  <si>
    <t xml:space="preserve">English Language and </t>
  </si>
  <si>
    <t>Gizem</t>
  </si>
  <si>
    <t>201124301</t>
  </si>
  <si>
    <t>Gözde</t>
  </si>
  <si>
    <t>AKAY</t>
  </si>
  <si>
    <t>Psychology</t>
  </si>
  <si>
    <t>201124304</t>
  </si>
  <si>
    <t>Ecem</t>
  </si>
  <si>
    <t>ALTAN</t>
  </si>
  <si>
    <t>Aylin</t>
  </si>
  <si>
    <t>AŞILIOĞLU</t>
  </si>
  <si>
    <t>201124309</t>
  </si>
  <si>
    <t>Gül</t>
  </si>
  <si>
    <t>BABACAN</t>
  </si>
  <si>
    <t>201124310</t>
  </si>
  <si>
    <t>Ebru Nur</t>
  </si>
  <si>
    <t>BORAN</t>
  </si>
  <si>
    <t>201124311</t>
  </si>
  <si>
    <t>Tuğçe</t>
  </si>
  <si>
    <t>CANBAZ</t>
  </si>
  <si>
    <t>201124313</t>
  </si>
  <si>
    <t>Miraç</t>
  </si>
  <si>
    <t>COŞKUN</t>
  </si>
  <si>
    <t>DEMİR</t>
  </si>
  <si>
    <t>201124315</t>
  </si>
  <si>
    <t>Havva</t>
  </si>
  <si>
    <t>DENİZ</t>
  </si>
  <si>
    <t>201124320</t>
  </si>
  <si>
    <t>Betül</t>
  </si>
  <si>
    <t>GÜL</t>
  </si>
  <si>
    <t>201124322</t>
  </si>
  <si>
    <t>Sibel Buse</t>
  </si>
  <si>
    <t>İPİÇÜRÜK</t>
  </si>
  <si>
    <t>201124325</t>
  </si>
  <si>
    <t>Cansu</t>
  </si>
  <si>
    <t>KARAKUŞ</t>
  </si>
  <si>
    <t>201124329</t>
  </si>
  <si>
    <t>KAVALCI</t>
  </si>
  <si>
    <t>201124330</t>
  </si>
  <si>
    <t>Yasemin Doğa</t>
  </si>
  <si>
    <t>KOÇ</t>
  </si>
  <si>
    <t>201124331</t>
  </si>
  <si>
    <t>Hatice Merve</t>
  </si>
  <si>
    <t>KÜLTÜR</t>
  </si>
  <si>
    <t>201124332</t>
  </si>
  <si>
    <t>KÜPELİ</t>
  </si>
  <si>
    <t>201124333</t>
  </si>
  <si>
    <t>Bahattin</t>
  </si>
  <si>
    <t>MOLLAMAHMUTOĞL</t>
  </si>
  <si>
    <t>201124335</t>
  </si>
  <si>
    <t>ÖZCAN</t>
  </si>
  <si>
    <t>201124336</t>
  </si>
  <si>
    <t>ÖZÇELİK</t>
  </si>
  <si>
    <t>201124339</t>
  </si>
  <si>
    <t>Burcu</t>
  </si>
  <si>
    <t>ÖZGÜR</t>
  </si>
  <si>
    <t>201124344</t>
  </si>
  <si>
    <t>Mazlum</t>
  </si>
  <si>
    <t>TAŞ</t>
  </si>
  <si>
    <t>201224006</t>
  </si>
  <si>
    <t>Zeynep</t>
  </si>
  <si>
    <t>ATEŞ</t>
  </si>
  <si>
    <t>Şeyma</t>
  </si>
  <si>
    <t>AYDOĞAN</t>
  </si>
  <si>
    <t>201224011</t>
  </si>
  <si>
    <t>İrem Derya</t>
  </si>
  <si>
    <t>ÇAĞLAYAN</t>
  </si>
  <si>
    <t>201224014</t>
  </si>
  <si>
    <t>Selinay</t>
  </si>
  <si>
    <t>ÇİVİT</t>
  </si>
  <si>
    <t>201224015</t>
  </si>
  <si>
    <t>Selen</t>
  </si>
  <si>
    <t>201224034</t>
  </si>
  <si>
    <t>Gülsena</t>
  </si>
  <si>
    <t>ÖÇAL</t>
  </si>
  <si>
    <t>201324401</t>
  </si>
  <si>
    <t>Eylül Ceren</t>
  </si>
  <si>
    <t>DEMİRCAN</t>
  </si>
  <si>
    <t>StudentNo</t>
  </si>
  <si>
    <t>Name</t>
  </si>
  <si>
    <t>Surname</t>
  </si>
  <si>
    <t>Bonus_Anket1</t>
  </si>
  <si>
    <t>QUIZ 1 (27.02. 2014)</t>
  </si>
  <si>
    <t>Midterm 1</t>
  </si>
  <si>
    <t xml:space="preserve">Şeyma </t>
  </si>
  <si>
    <t>BAŞBUĞ</t>
  </si>
  <si>
    <t>Şerife Duygu</t>
  </si>
  <si>
    <t>TURANLI</t>
  </si>
  <si>
    <t>INTT</t>
  </si>
  <si>
    <t>Midterm +Bonuses</t>
  </si>
  <si>
    <t>Midterm%40</t>
  </si>
  <si>
    <t>QUIZ 2 (28.04.2014)</t>
  </si>
  <si>
    <t>FINAL</t>
  </si>
  <si>
    <t>QUIZ3</t>
  </si>
  <si>
    <t>Final + Bonuses</t>
  </si>
  <si>
    <t>Final %60</t>
  </si>
  <si>
    <t>Total</t>
  </si>
  <si>
    <t>Grade</t>
  </si>
  <si>
    <t>QUIZ4 (16.05.2014)</t>
  </si>
  <si>
    <t>CC</t>
  </si>
  <si>
    <t>DC</t>
  </si>
  <si>
    <t>BA</t>
  </si>
  <si>
    <t>AA</t>
  </si>
  <si>
    <t>BB</t>
  </si>
  <si>
    <t>CB</t>
  </si>
  <si>
    <t>CB (I)</t>
  </si>
  <si>
    <t>BA (I)</t>
  </si>
  <si>
    <t>AA (I)</t>
  </si>
</sst>
</file>

<file path=xl/styles.xml><?xml version="1.0" encoding="utf-8"?>
<styleSheet xmlns="http://schemas.openxmlformats.org/spreadsheetml/2006/main">
  <fonts count="8">
    <font>
      <sz val="10"/>
      <name val="Arial Tur"/>
      <charset val="162"/>
    </font>
    <font>
      <sz val="10"/>
      <color indexed="8"/>
      <name val="ARIAL"/>
      <charset val="1"/>
    </font>
    <font>
      <sz val="10"/>
      <color indexed="8"/>
      <name val="Times New Roman"/>
      <family val="1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sz val="10"/>
      <color rgb="FF333333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" fillId="0" borderId="0">
      <alignment vertical="top"/>
    </xf>
  </cellStyleXfs>
  <cellXfs count="16">
    <xf numFmtId="0" fontId="0" fillId="0" borderId="0" xfId="0"/>
    <xf numFmtId="0" fontId="2" fillId="2" borderId="1" xfId="2" applyFont="1" applyFill="1" applyBorder="1" applyAlignment="1">
      <alignment horizontal="left" vertical="top" wrapText="1" readingOrder="1"/>
    </xf>
    <xf numFmtId="0" fontId="3" fillId="3" borderId="1" xfId="0" applyFont="1" applyFill="1" applyBorder="1"/>
    <xf numFmtId="0" fontId="0" fillId="0" borderId="1" xfId="0" applyBorder="1"/>
    <xf numFmtId="1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7" fillId="2" borderId="1" xfId="2" applyFont="1" applyFill="1" applyBorder="1" applyAlignment="1">
      <alignment horizontal="left" vertical="top" wrapText="1" readingOrder="1"/>
    </xf>
    <xf numFmtId="0" fontId="0" fillId="0" borderId="2" xfId="0" applyBorder="1" applyAlignment="1">
      <alignment horizontal="center"/>
    </xf>
    <xf numFmtId="0" fontId="3" fillId="5" borderId="1" xfId="0" applyFont="1" applyFill="1" applyBorder="1"/>
    <xf numFmtId="0" fontId="0" fillId="5" borderId="1" xfId="0" applyFill="1" applyBorder="1"/>
  </cellXfs>
  <cellStyles count="3">
    <cellStyle name="Normal" xfId="0" builtinId="0"/>
    <cellStyle name="Stil 1" xfId="1"/>
    <cellStyle name="Yüzde_Sayfa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28574</xdr:rowOff>
    </xdr:from>
    <xdr:to>
      <xdr:col>8</xdr:col>
      <xdr:colOff>161925</xdr:colOff>
      <xdr:row>6</xdr:row>
      <xdr:rowOff>0</xdr:rowOff>
    </xdr:to>
    <xdr:sp macro="" textlink="">
      <xdr:nvSpPr>
        <xdr:cNvPr id="2" name="1 Kalp"/>
        <xdr:cNvSpPr/>
      </xdr:nvSpPr>
      <xdr:spPr>
        <a:xfrm>
          <a:off x="8124825" y="838199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8</xdr:row>
      <xdr:rowOff>19050</xdr:rowOff>
    </xdr:from>
    <xdr:to>
      <xdr:col>8</xdr:col>
      <xdr:colOff>161925</xdr:colOff>
      <xdr:row>8</xdr:row>
      <xdr:rowOff>152401</xdr:rowOff>
    </xdr:to>
    <xdr:sp macro="" textlink="">
      <xdr:nvSpPr>
        <xdr:cNvPr id="3" name="2 Kalp"/>
        <xdr:cNvSpPr/>
      </xdr:nvSpPr>
      <xdr:spPr>
        <a:xfrm>
          <a:off x="8124825" y="131445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11</xdr:row>
      <xdr:rowOff>38100</xdr:rowOff>
    </xdr:from>
    <xdr:to>
      <xdr:col>8</xdr:col>
      <xdr:colOff>161925</xdr:colOff>
      <xdr:row>12</xdr:row>
      <xdr:rowOff>9526</xdr:rowOff>
    </xdr:to>
    <xdr:sp macro="" textlink="">
      <xdr:nvSpPr>
        <xdr:cNvPr id="4" name="3 Kalp"/>
        <xdr:cNvSpPr/>
      </xdr:nvSpPr>
      <xdr:spPr>
        <a:xfrm>
          <a:off x="8124825" y="181927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38100</xdr:colOff>
      <xdr:row>14</xdr:row>
      <xdr:rowOff>19050</xdr:rowOff>
    </xdr:from>
    <xdr:to>
      <xdr:col>8</xdr:col>
      <xdr:colOff>171450</xdr:colOff>
      <xdr:row>14</xdr:row>
      <xdr:rowOff>152401</xdr:rowOff>
    </xdr:to>
    <xdr:sp macro="" textlink="">
      <xdr:nvSpPr>
        <xdr:cNvPr id="5" name="4 Kalp"/>
        <xdr:cNvSpPr/>
      </xdr:nvSpPr>
      <xdr:spPr>
        <a:xfrm>
          <a:off x="8134350" y="228600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18</xdr:row>
      <xdr:rowOff>28575</xdr:rowOff>
    </xdr:from>
    <xdr:to>
      <xdr:col>8</xdr:col>
      <xdr:colOff>161925</xdr:colOff>
      <xdr:row>19</xdr:row>
      <xdr:rowOff>1</xdr:rowOff>
    </xdr:to>
    <xdr:sp macro="" textlink="">
      <xdr:nvSpPr>
        <xdr:cNvPr id="6" name="5 Kalp"/>
        <xdr:cNvSpPr/>
      </xdr:nvSpPr>
      <xdr:spPr>
        <a:xfrm>
          <a:off x="8124825" y="29432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19</xdr:row>
      <xdr:rowOff>28575</xdr:rowOff>
    </xdr:from>
    <xdr:to>
      <xdr:col>8</xdr:col>
      <xdr:colOff>161925</xdr:colOff>
      <xdr:row>20</xdr:row>
      <xdr:rowOff>1</xdr:rowOff>
    </xdr:to>
    <xdr:sp macro="" textlink="">
      <xdr:nvSpPr>
        <xdr:cNvPr id="7" name="6 Kalp"/>
        <xdr:cNvSpPr/>
      </xdr:nvSpPr>
      <xdr:spPr>
        <a:xfrm>
          <a:off x="8124825" y="310515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19050</xdr:colOff>
      <xdr:row>21</xdr:row>
      <xdr:rowOff>9525</xdr:rowOff>
    </xdr:from>
    <xdr:to>
      <xdr:col>8</xdr:col>
      <xdr:colOff>152400</xdr:colOff>
      <xdr:row>21</xdr:row>
      <xdr:rowOff>142876</xdr:rowOff>
    </xdr:to>
    <xdr:sp macro="" textlink="">
      <xdr:nvSpPr>
        <xdr:cNvPr id="8" name="7 Kalp"/>
        <xdr:cNvSpPr/>
      </xdr:nvSpPr>
      <xdr:spPr>
        <a:xfrm>
          <a:off x="8115300" y="340995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22</xdr:row>
      <xdr:rowOff>38100</xdr:rowOff>
    </xdr:from>
    <xdr:to>
      <xdr:col>8</xdr:col>
      <xdr:colOff>161925</xdr:colOff>
      <xdr:row>23</xdr:row>
      <xdr:rowOff>9526</xdr:rowOff>
    </xdr:to>
    <xdr:sp macro="" textlink="">
      <xdr:nvSpPr>
        <xdr:cNvPr id="9" name="8 Kalp"/>
        <xdr:cNvSpPr/>
      </xdr:nvSpPr>
      <xdr:spPr>
        <a:xfrm>
          <a:off x="8124825" y="360045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9525</xdr:colOff>
      <xdr:row>24</xdr:row>
      <xdr:rowOff>28575</xdr:rowOff>
    </xdr:from>
    <xdr:to>
      <xdr:col>8</xdr:col>
      <xdr:colOff>142875</xdr:colOff>
      <xdr:row>25</xdr:row>
      <xdr:rowOff>1</xdr:rowOff>
    </xdr:to>
    <xdr:sp macro="" textlink="">
      <xdr:nvSpPr>
        <xdr:cNvPr id="10" name="9 Kalp"/>
        <xdr:cNvSpPr/>
      </xdr:nvSpPr>
      <xdr:spPr>
        <a:xfrm>
          <a:off x="8105775" y="391477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26</xdr:row>
      <xdr:rowOff>28575</xdr:rowOff>
    </xdr:from>
    <xdr:to>
      <xdr:col>8</xdr:col>
      <xdr:colOff>161925</xdr:colOff>
      <xdr:row>27</xdr:row>
      <xdr:rowOff>1</xdr:rowOff>
    </xdr:to>
    <xdr:sp macro="" textlink="">
      <xdr:nvSpPr>
        <xdr:cNvPr id="11" name="10 Kalp"/>
        <xdr:cNvSpPr/>
      </xdr:nvSpPr>
      <xdr:spPr>
        <a:xfrm>
          <a:off x="8124825" y="42386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38100</xdr:colOff>
      <xdr:row>28</xdr:row>
      <xdr:rowOff>28575</xdr:rowOff>
    </xdr:from>
    <xdr:to>
      <xdr:col>8</xdr:col>
      <xdr:colOff>171450</xdr:colOff>
      <xdr:row>29</xdr:row>
      <xdr:rowOff>1</xdr:rowOff>
    </xdr:to>
    <xdr:sp macro="" textlink="">
      <xdr:nvSpPr>
        <xdr:cNvPr id="12" name="11 Kalp"/>
        <xdr:cNvSpPr/>
      </xdr:nvSpPr>
      <xdr:spPr>
        <a:xfrm>
          <a:off x="8134350" y="456247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285750</xdr:colOff>
      <xdr:row>5</xdr:row>
      <xdr:rowOff>0</xdr:rowOff>
    </xdr:from>
    <xdr:to>
      <xdr:col>9</xdr:col>
      <xdr:colOff>476250</xdr:colOff>
      <xdr:row>6</xdr:row>
      <xdr:rowOff>9525</xdr:rowOff>
    </xdr:to>
    <xdr:sp macro="" textlink="">
      <xdr:nvSpPr>
        <xdr:cNvPr id="13" name="12 Gülen Yüz"/>
        <xdr:cNvSpPr/>
      </xdr:nvSpPr>
      <xdr:spPr>
        <a:xfrm>
          <a:off x="9591675" y="809625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295275</xdr:colOff>
      <xdr:row>8</xdr:row>
      <xdr:rowOff>0</xdr:rowOff>
    </xdr:from>
    <xdr:to>
      <xdr:col>9</xdr:col>
      <xdr:colOff>485775</xdr:colOff>
      <xdr:row>9</xdr:row>
      <xdr:rowOff>9525</xdr:rowOff>
    </xdr:to>
    <xdr:sp macro="" textlink="">
      <xdr:nvSpPr>
        <xdr:cNvPr id="14" name="13 Gülen Yüz"/>
        <xdr:cNvSpPr/>
      </xdr:nvSpPr>
      <xdr:spPr>
        <a:xfrm>
          <a:off x="9601200" y="12954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323850</xdr:colOff>
      <xdr:row>12</xdr:row>
      <xdr:rowOff>0</xdr:rowOff>
    </xdr:from>
    <xdr:to>
      <xdr:col>9</xdr:col>
      <xdr:colOff>514350</xdr:colOff>
      <xdr:row>13</xdr:row>
      <xdr:rowOff>9525</xdr:rowOff>
    </xdr:to>
    <xdr:sp macro="" textlink="">
      <xdr:nvSpPr>
        <xdr:cNvPr id="15" name="14 Gülen Yüz"/>
        <xdr:cNvSpPr/>
      </xdr:nvSpPr>
      <xdr:spPr>
        <a:xfrm>
          <a:off x="9629775" y="19431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295275</xdr:colOff>
      <xdr:row>14</xdr:row>
      <xdr:rowOff>0</xdr:rowOff>
    </xdr:from>
    <xdr:to>
      <xdr:col>9</xdr:col>
      <xdr:colOff>485775</xdr:colOff>
      <xdr:row>15</xdr:row>
      <xdr:rowOff>9525</xdr:rowOff>
    </xdr:to>
    <xdr:sp macro="" textlink="">
      <xdr:nvSpPr>
        <xdr:cNvPr id="16" name="15 Gülen Yüz"/>
        <xdr:cNvSpPr/>
      </xdr:nvSpPr>
      <xdr:spPr>
        <a:xfrm>
          <a:off x="9601200" y="226695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323850</xdr:colOff>
      <xdr:row>17</xdr:row>
      <xdr:rowOff>152400</xdr:rowOff>
    </xdr:from>
    <xdr:to>
      <xdr:col>9</xdr:col>
      <xdr:colOff>514350</xdr:colOff>
      <xdr:row>19</xdr:row>
      <xdr:rowOff>0</xdr:rowOff>
    </xdr:to>
    <xdr:sp macro="" textlink="">
      <xdr:nvSpPr>
        <xdr:cNvPr id="17" name="16 Gülen Yüz"/>
        <xdr:cNvSpPr/>
      </xdr:nvSpPr>
      <xdr:spPr>
        <a:xfrm>
          <a:off x="9629775" y="2905125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20</xdr:row>
      <xdr:rowOff>152400</xdr:rowOff>
    </xdr:from>
    <xdr:to>
      <xdr:col>9</xdr:col>
      <xdr:colOff>504825</xdr:colOff>
      <xdr:row>22</xdr:row>
      <xdr:rowOff>0</xdr:rowOff>
    </xdr:to>
    <xdr:sp macro="" textlink="">
      <xdr:nvSpPr>
        <xdr:cNvPr id="18" name="17 Gülen Yüz"/>
        <xdr:cNvSpPr/>
      </xdr:nvSpPr>
      <xdr:spPr>
        <a:xfrm>
          <a:off x="9620250" y="33909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22</xdr:row>
      <xdr:rowOff>0</xdr:rowOff>
    </xdr:from>
    <xdr:to>
      <xdr:col>9</xdr:col>
      <xdr:colOff>504825</xdr:colOff>
      <xdr:row>23</xdr:row>
      <xdr:rowOff>9525</xdr:rowOff>
    </xdr:to>
    <xdr:sp macro="" textlink="">
      <xdr:nvSpPr>
        <xdr:cNvPr id="19" name="18 Gülen Yüz"/>
        <xdr:cNvSpPr/>
      </xdr:nvSpPr>
      <xdr:spPr>
        <a:xfrm>
          <a:off x="9620250" y="356235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24</xdr:row>
      <xdr:rowOff>0</xdr:rowOff>
    </xdr:from>
    <xdr:to>
      <xdr:col>9</xdr:col>
      <xdr:colOff>504825</xdr:colOff>
      <xdr:row>25</xdr:row>
      <xdr:rowOff>9525</xdr:rowOff>
    </xdr:to>
    <xdr:sp macro="" textlink="">
      <xdr:nvSpPr>
        <xdr:cNvPr id="20" name="19 Gülen Yüz"/>
        <xdr:cNvSpPr/>
      </xdr:nvSpPr>
      <xdr:spPr>
        <a:xfrm>
          <a:off x="9620250" y="38862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333375</xdr:colOff>
      <xdr:row>25</xdr:row>
      <xdr:rowOff>142875</xdr:rowOff>
    </xdr:from>
    <xdr:to>
      <xdr:col>9</xdr:col>
      <xdr:colOff>523875</xdr:colOff>
      <xdr:row>26</xdr:row>
      <xdr:rowOff>152400</xdr:rowOff>
    </xdr:to>
    <xdr:sp macro="" textlink="">
      <xdr:nvSpPr>
        <xdr:cNvPr id="21" name="20 Gülen Yüz"/>
        <xdr:cNvSpPr/>
      </xdr:nvSpPr>
      <xdr:spPr>
        <a:xfrm>
          <a:off x="9639300" y="41910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342900</xdr:colOff>
      <xdr:row>28</xdr:row>
      <xdr:rowOff>0</xdr:rowOff>
    </xdr:from>
    <xdr:to>
      <xdr:col>9</xdr:col>
      <xdr:colOff>533400</xdr:colOff>
      <xdr:row>29</xdr:row>
      <xdr:rowOff>9525</xdr:rowOff>
    </xdr:to>
    <xdr:sp macro="" textlink="">
      <xdr:nvSpPr>
        <xdr:cNvPr id="22" name="21 Gülen Yüz"/>
        <xdr:cNvSpPr/>
      </xdr:nvSpPr>
      <xdr:spPr>
        <a:xfrm>
          <a:off x="9648825" y="45339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12</xdr:row>
      <xdr:rowOff>9525</xdr:rowOff>
    </xdr:from>
    <xdr:to>
      <xdr:col>8</xdr:col>
      <xdr:colOff>161925</xdr:colOff>
      <xdr:row>12</xdr:row>
      <xdr:rowOff>142876</xdr:rowOff>
    </xdr:to>
    <xdr:sp macro="" textlink="">
      <xdr:nvSpPr>
        <xdr:cNvPr id="24" name="23 Kalp"/>
        <xdr:cNvSpPr/>
      </xdr:nvSpPr>
      <xdr:spPr>
        <a:xfrm>
          <a:off x="8124825" y="19526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9525</xdr:colOff>
      <xdr:row>25</xdr:row>
      <xdr:rowOff>28575</xdr:rowOff>
    </xdr:from>
    <xdr:to>
      <xdr:col>8</xdr:col>
      <xdr:colOff>142875</xdr:colOff>
      <xdr:row>26</xdr:row>
      <xdr:rowOff>1</xdr:rowOff>
    </xdr:to>
    <xdr:sp macro="" textlink="">
      <xdr:nvSpPr>
        <xdr:cNvPr id="25" name="24 Kalp"/>
        <xdr:cNvSpPr/>
      </xdr:nvSpPr>
      <xdr:spPr>
        <a:xfrm>
          <a:off x="8105775" y="391477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323850</xdr:colOff>
      <xdr:row>25</xdr:row>
      <xdr:rowOff>152400</xdr:rowOff>
    </xdr:from>
    <xdr:to>
      <xdr:col>9</xdr:col>
      <xdr:colOff>514350</xdr:colOff>
      <xdr:row>27</xdr:row>
      <xdr:rowOff>0</xdr:rowOff>
    </xdr:to>
    <xdr:sp macro="" textlink="">
      <xdr:nvSpPr>
        <xdr:cNvPr id="26" name="25 Gülen Yüz"/>
        <xdr:cNvSpPr/>
      </xdr:nvSpPr>
      <xdr:spPr>
        <a:xfrm>
          <a:off x="9629775" y="2905125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26</xdr:row>
      <xdr:rowOff>0</xdr:rowOff>
    </xdr:from>
    <xdr:to>
      <xdr:col>9</xdr:col>
      <xdr:colOff>504825</xdr:colOff>
      <xdr:row>27</xdr:row>
      <xdr:rowOff>9525</xdr:rowOff>
    </xdr:to>
    <xdr:sp macro="" textlink="">
      <xdr:nvSpPr>
        <xdr:cNvPr id="27" name="26 Gülen Yüz"/>
        <xdr:cNvSpPr/>
      </xdr:nvSpPr>
      <xdr:spPr>
        <a:xfrm>
          <a:off x="9620250" y="38862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333375</xdr:colOff>
      <xdr:row>27</xdr:row>
      <xdr:rowOff>142875</xdr:rowOff>
    </xdr:from>
    <xdr:to>
      <xdr:col>9</xdr:col>
      <xdr:colOff>523875</xdr:colOff>
      <xdr:row>28</xdr:row>
      <xdr:rowOff>152400</xdr:rowOff>
    </xdr:to>
    <xdr:sp macro="" textlink="">
      <xdr:nvSpPr>
        <xdr:cNvPr id="28" name="27 Gülen Yüz"/>
        <xdr:cNvSpPr/>
      </xdr:nvSpPr>
      <xdr:spPr>
        <a:xfrm>
          <a:off x="9639300" y="41910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323850</xdr:colOff>
      <xdr:row>27</xdr:row>
      <xdr:rowOff>152400</xdr:rowOff>
    </xdr:from>
    <xdr:to>
      <xdr:col>9</xdr:col>
      <xdr:colOff>514350</xdr:colOff>
      <xdr:row>29</xdr:row>
      <xdr:rowOff>0</xdr:rowOff>
    </xdr:to>
    <xdr:sp macro="" textlink="">
      <xdr:nvSpPr>
        <xdr:cNvPr id="29" name="28 Gülen Yüz"/>
        <xdr:cNvSpPr/>
      </xdr:nvSpPr>
      <xdr:spPr>
        <a:xfrm>
          <a:off x="9629775" y="4200525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26</xdr:row>
      <xdr:rowOff>28575</xdr:rowOff>
    </xdr:from>
    <xdr:to>
      <xdr:col>8</xdr:col>
      <xdr:colOff>161925</xdr:colOff>
      <xdr:row>27</xdr:row>
      <xdr:rowOff>1</xdr:rowOff>
    </xdr:to>
    <xdr:sp macro="" textlink="">
      <xdr:nvSpPr>
        <xdr:cNvPr id="30" name="29 Kalp"/>
        <xdr:cNvSpPr/>
      </xdr:nvSpPr>
      <xdr:spPr>
        <a:xfrm>
          <a:off x="8124825" y="42386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27</xdr:row>
      <xdr:rowOff>28575</xdr:rowOff>
    </xdr:from>
    <xdr:to>
      <xdr:col>8</xdr:col>
      <xdr:colOff>161925</xdr:colOff>
      <xdr:row>28</xdr:row>
      <xdr:rowOff>1</xdr:rowOff>
    </xdr:to>
    <xdr:sp macro="" textlink="">
      <xdr:nvSpPr>
        <xdr:cNvPr id="31" name="30 Kalp"/>
        <xdr:cNvSpPr/>
      </xdr:nvSpPr>
      <xdr:spPr>
        <a:xfrm>
          <a:off x="8124825" y="42386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9525</xdr:colOff>
      <xdr:row>26</xdr:row>
      <xdr:rowOff>28575</xdr:rowOff>
    </xdr:from>
    <xdr:to>
      <xdr:col>8</xdr:col>
      <xdr:colOff>142875</xdr:colOff>
      <xdr:row>27</xdr:row>
      <xdr:rowOff>1</xdr:rowOff>
    </xdr:to>
    <xdr:sp macro="" textlink="">
      <xdr:nvSpPr>
        <xdr:cNvPr id="32" name="31 Kalp"/>
        <xdr:cNvSpPr/>
      </xdr:nvSpPr>
      <xdr:spPr>
        <a:xfrm>
          <a:off x="8105775" y="407670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27</xdr:row>
      <xdr:rowOff>28575</xdr:rowOff>
    </xdr:from>
    <xdr:to>
      <xdr:col>8</xdr:col>
      <xdr:colOff>161925</xdr:colOff>
      <xdr:row>28</xdr:row>
      <xdr:rowOff>1</xdr:rowOff>
    </xdr:to>
    <xdr:sp macro="" textlink="">
      <xdr:nvSpPr>
        <xdr:cNvPr id="33" name="32 Kalp"/>
        <xdr:cNvSpPr/>
      </xdr:nvSpPr>
      <xdr:spPr>
        <a:xfrm>
          <a:off x="8124825" y="4238625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28575</xdr:colOff>
      <xdr:row>23</xdr:row>
      <xdr:rowOff>38100</xdr:rowOff>
    </xdr:from>
    <xdr:to>
      <xdr:col>8</xdr:col>
      <xdr:colOff>161925</xdr:colOff>
      <xdr:row>24</xdr:row>
      <xdr:rowOff>9526</xdr:rowOff>
    </xdr:to>
    <xdr:sp macro="" textlink="">
      <xdr:nvSpPr>
        <xdr:cNvPr id="34" name="33 Kalp"/>
        <xdr:cNvSpPr/>
      </xdr:nvSpPr>
      <xdr:spPr>
        <a:xfrm>
          <a:off x="8124825" y="3600450"/>
          <a:ext cx="133350" cy="133351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20</xdr:row>
      <xdr:rowOff>152400</xdr:rowOff>
    </xdr:from>
    <xdr:to>
      <xdr:col>9</xdr:col>
      <xdr:colOff>504825</xdr:colOff>
      <xdr:row>22</xdr:row>
      <xdr:rowOff>0</xdr:rowOff>
    </xdr:to>
    <xdr:sp macro="" textlink="">
      <xdr:nvSpPr>
        <xdr:cNvPr id="35" name="34 Gülen Yüz"/>
        <xdr:cNvSpPr/>
      </xdr:nvSpPr>
      <xdr:spPr>
        <a:xfrm>
          <a:off x="9620250" y="33909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23</xdr:row>
      <xdr:rowOff>152400</xdr:rowOff>
    </xdr:from>
    <xdr:to>
      <xdr:col>9</xdr:col>
      <xdr:colOff>504825</xdr:colOff>
      <xdr:row>25</xdr:row>
      <xdr:rowOff>0</xdr:rowOff>
    </xdr:to>
    <xdr:sp macro="" textlink="">
      <xdr:nvSpPr>
        <xdr:cNvPr id="36" name="35 Gülen Yüz"/>
        <xdr:cNvSpPr/>
      </xdr:nvSpPr>
      <xdr:spPr>
        <a:xfrm>
          <a:off x="9620250" y="33909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314325</xdr:colOff>
      <xdr:row>23</xdr:row>
      <xdr:rowOff>152400</xdr:rowOff>
    </xdr:from>
    <xdr:to>
      <xdr:col>9</xdr:col>
      <xdr:colOff>504825</xdr:colOff>
      <xdr:row>25</xdr:row>
      <xdr:rowOff>0</xdr:rowOff>
    </xdr:to>
    <xdr:sp macro="" textlink="">
      <xdr:nvSpPr>
        <xdr:cNvPr id="37" name="36 Gülen Yüz"/>
        <xdr:cNvSpPr/>
      </xdr:nvSpPr>
      <xdr:spPr>
        <a:xfrm>
          <a:off x="9620250" y="3390900"/>
          <a:ext cx="190500" cy="171450"/>
        </a:xfrm>
        <a:prstGeom prst="smileyFace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workbookViewId="0">
      <selection activeCell="D1" sqref="D1:D1048576"/>
    </sheetView>
  </sheetViews>
  <sheetFormatPr defaultRowHeight="12.75"/>
  <cols>
    <col min="1" max="1" width="10.85546875" customWidth="1"/>
    <col min="2" max="2" width="12.85546875" hidden="1" customWidth="1"/>
    <col min="3" max="3" width="14.42578125" hidden="1" customWidth="1"/>
    <col min="4" max="4" width="12.85546875" hidden="1" customWidth="1"/>
    <col min="5" max="5" width="17.140625" style="7" customWidth="1"/>
    <col min="6" max="7" width="19.140625" style="7" customWidth="1"/>
    <col min="8" max="8" width="15" style="7" customWidth="1"/>
    <col min="9" max="9" width="18.140625" customWidth="1"/>
    <col min="10" max="10" width="14.140625" customWidth="1"/>
    <col min="11" max="11" width="10.7109375" customWidth="1"/>
    <col min="12" max="12" width="10.140625" bestFit="1" customWidth="1"/>
    <col min="13" max="13" width="16.28515625" customWidth="1"/>
    <col min="14" max="14" width="15.85546875" customWidth="1"/>
  </cols>
  <sheetData>
    <row r="1" spans="1:17">
      <c r="A1" s="2" t="s">
        <v>82</v>
      </c>
      <c r="B1" s="2" t="s">
        <v>83</v>
      </c>
      <c r="C1" s="2" t="s">
        <v>84</v>
      </c>
      <c r="D1" s="2" t="s">
        <v>0</v>
      </c>
      <c r="E1" s="11" t="s">
        <v>85</v>
      </c>
      <c r="F1" s="11" t="s">
        <v>86</v>
      </c>
      <c r="G1" s="11" t="s">
        <v>95</v>
      </c>
      <c r="H1" s="5" t="s">
        <v>87</v>
      </c>
      <c r="I1" s="4" t="s">
        <v>93</v>
      </c>
      <c r="J1" s="4" t="s">
        <v>94</v>
      </c>
      <c r="K1" s="4" t="s">
        <v>96</v>
      </c>
      <c r="L1" s="4" t="s">
        <v>97</v>
      </c>
      <c r="M1" s="4" t="s">
        <v>102</v>
      </c>
      <c r="N1" s="14" t="s">
        <v>98</v>
      </c>
      <c r="O1" s="4" t="s">
        <v>99</v>
      </c>
      <c r="P1" s="4" t="s">
        <v>100</v>
      </c>
      <c r="Q1" s="4" t="s">
        <v>101</v>
      </c>
    </row>
    <row r="2" spans="1:17" ht="12.75" customHeight="1">
      <c r="A2" s="1" t="s">
        <v>1</v>
      </c>
      <c r="B2" s="1" t="s">
        <v>2</v>
      </c>
      <c r="C2" s="1" t="s">
        <v>3</v>
      </c>
      <c r="D2" s="1" t="s">
        <v>4</v>
      </c>
      <c r="E2" s="6">
        <v>0</v>
      </c>
      <c r="F2" s="6">
        <v>0</v>
      </c>
      <c r="G2" s="6">
        <v>0</v>
      </c>
      <c r="H2" s="6">
        <v>74</v>
      </c>
      <c r="I2" s="6">
        <f t="shared" ref="I2:I24" si="0" xml:space="preserve"> E2+ F2 +G2+ H2</f>
        <v>74</v>
      </c>
      <c r="J2" s="3">
        <f t="shared" ref="J2:J24" si="1">I2*40/100</f>
        <v>29.6</v>
      </c>
      <c r="K2" s="3">
        <v>61</v>
      </c>
      <c r="L2" s="3">
        <v>0</v>
      </c>
      <c r="M2" s="3">
        <v>0</v>
      </c>
      <c r="N2" s="3">
        <f t="shared" ref="N2:N10" si="2">K2+L2+M2</f>
        <v>61</v>
      </c>
      <c r="O2" s="3">
        <f t="shared" ref="O2:O10" si="3">N2*60/100</f>
        <v>36.6</v>
      </c>
      <c r="P2" s="3">
        <f t="shared" ref="P2:P10" si="4">J2+O2</f>
        <v>66.2</v>
      </c>
      <c r="Q2" s="3" t="s">
        <v>103</v>
      </c>
    </row>
    <row r="3" spans="1:17" ht="12.75" customHeight="1">
      <c r="A3" s="1" t="s">
        <v>6</v>
      </c>
      <c r="B3" s="1" t="s">
        <v>7</v>
      </c>
      <c r="C3" s="1" t="s">
        <v>8</v>
      </c>
      <c r="D3" s="1" t="s">
        <v>9</v>
      </c>
      <c r="E3" s="6">
        <v>1</v>
      </c>
      <c r="F3" s="6">
        <v>2.75</v>
      </c>
      <c r="G3" s="6">
        <v>0</v>
      </c>
      <c r="H3" s="6">
        <v>39</v>
      </c>
      <c r="I3" s="6">
        <f t="shared" si="0"/>
        <v>42.75</v>
      </c>
      <c r="J3" s="3">
        <f t="shared" si="1"/>
        <v>17.100000000000001</v>
      </c>
      <c r="K3" s="3">
        <v>63.5</v>
      </c>
      <c r="L3" s="3">
        <v>0</v>
      </c>
      <c r="M3" s="3">
        <v>1.5</v>
      </c>
      <c r="N3" s="3">
        <f t="shared" si="2"/>
        <v>65</v>
      </c>
      <c r="O3" s="3">
        <f t="shared" si="3"/>
        <v>39</v>
      </c>
      <c r="P3" s="3">
        <f t="shared" si="4"/>
        <v>56.1</v>
      </c>
      <c r="Q3" s="3" t="s">
        <v>104</v>
      </c>
    </row>
    <row r="4" spans="1:17" ht="12.75" customHeight="1">
      <c r="A4" s="1" t="s">
        <v>10</v>
      </c>
      <c r="B4" s="1" t="s">
        <v>11</v>
      </c>
      <c r="C4" s="1" t="s">
        <v>12</v>
      </c>
      <c r="D4" s="1" t="s">
        <v>9</v>
      </c>
      <c r="E4" s="6">
        <v>1</v>
      </c>
      <c r="F4" s="6">
        <v>2.5</v>
      </c>
      <c r="G4" s="6">
        <v>2</v>
      </c>
      <c r="H4" s="6">
        <v>72.5</v>
      </c>
      <c r="I4" s="6">
        <f t="shared" si="0"/>
        <v>78</v>
      </c>
      <c r="J4" s="3">
        <f t="shared" si="1"/>
        <v>31.2</v>
      </c>
      <c r="K4" s="3">
        <v>88</v>
      </c>
      <c r="L4" s="3">
        <v>1.5</v>
      </c>
      <c r="M4" s="3">
        <v>2</v>
      </c>
      <c r="N4" s="3">
        <f t="shared" si="2"/>
        <v>91.5</v>
      </c>
      <c r="O4" s="3">
        <f t="shared" si="3"/>
        <v>54.9</v>
      </c>
      <c r="P4" s="3">
        <f t="shared" si="4"/>
        <v>86.1</v>
      </c>
      <c r="Q4" s="3" t="s">
        <v>105</v>
      </c>
    </row>
    <row r="5" spans="1:17" ht="12.75" customHeight="1">
      <c r="A5" s="1">
        <v>201124305</v>
      </c>
      <c r="B5" s="12" t="s">
        <v>13</v>
      </c>
      <c r="C5" s="12" t="s">
        <v>14</v>
      </c>
      <c r="D5" s="1" t="s">
        <v>9</v>
      </c>
      <c r="E5" s="6">
        <v>1</v>
      </c>
      <c r="F5" s="6">
        <v>2.25</v>
      </c>
      <c r="G5" s="6">
        <v>2.5</v>
      </c>
      <c r="H5" s="6">
        <v>42</v>
      </c>
      <c r="I5" s="6">
        <f t="shared" si="0"/>
        <v>47.75</v>
      </c>
      <c r="J5" s="3">
        <f t="shared" si="1"/>
        <v>19.100000000000001</v>
      </c>
      <c r="K5" s="3">
        <v>52</v>
      </c>
      <c r="L5" s="3">
        <v>1.75</v>
      </c>
      <c r="M5" s="3">
        <v>1.75</v>
      </c>
      <c r="N5" s="3">
        <f t="shared" si="2"/>
        <v>55.5</v>
      </c>
      <c r="O5" s="3">
        <f t="shared" si="3"/>
        <v>33.299999999999997</v>
      </c>
      <c r="P5" s="3">
        <f t="shared" si="4"/>
        <v>52.4</v>
      </c>
      <c r="Q5" s="3" t="s">
        <v>104</v>
      </c>
    </row>
    <row r="6" spans="1:17" ht="12.75" customHeight="1">
      <c r="A6" s="1" t="s">
        <v>15</v>
      </c>
      <c r="B6" s="1" t="s">
        <v>16</v>
      </c>
      <c r="C6" s="1" t="s">
        <v>17</v>
      </c>
      <c r="D6" s="1" t="s">
        <v>9</v>
      </c>
      <c r="E6" s="6">
        <v>1</v>
      </c>
      <c r="F6" s="6">
        <v>3</v>
      </c>
      <c r="G6" s="6">
        <v>0</v>
      </c>
      <c r="H6" s="6">
        <v>88.5</v>
      </c>
      <c r="I6" s="6">
        <f t="shared" si="0"/>
        <v>92.5</v>
      </c>
      <c r="J6" s="3">
        <f t="shared" si="1"/>
        <v>37</v>
      </c>
      <c r="K6" s="3">
        <v>81.5</v>
      </c>
      <c r="L6" s="3">
        <v>0</v>
      </c>
      <c r="M6" s="3">
        <v>2</v>
      </c>
      <c r="N6" s="3">
        <f t="shared" si="2"/>
        <v>83.5</v>
      </c>
      <c r="O6" s="3">
        <f t="shared" si="3"/>
        <v>50.1</v>
      </c>
      <c r="P6" s="3">
        <f t="shared" si="4"/>
        <v>87.1</v>
      </c>
      <c r="Q6" s="3" t="s">
        <v>105</v>
      </c>
    </row>
    <row r="7" spans="1:17" ht="12.75" customHeight="1">
      <c r="A7" s="1" t="s">
        <v>18</v>
      </c>
      <c r="B7" s="1" t="s">
        <v>19</v>
      </c>
      <c r="C7" s="1" t="s">
        <v>20</v>
      </c>
      <c r="D7" s="1" t="s">
        <v>9</v>
      </c>
      <c r="E7" s="6">
        <v>0</v>
      </c>
      <c r="F7" s="6">
        <v>2.25</v>
      </c>
      <c r="G7" s="6">
        <v>3</v>
      </c>
      <c r="H7" s="6">
        <v>63.5</v>
      </c>
      <c r="I7" s="6">
        <f t="shared" si="0"/>
        <v>68.75</v>
      </c>
      <c r="J7" s="3">
        <f t="shared" si="1"/>
        <v>27.5</v>
      </c>
      <c r="K7" s="3">
        <v>47</v>
      </c>
      <c r="L7" s="3">
        <v>0</v>
      </c>
      <c r="M7" s="3">
        <v>1.75</v>
      </c>
      <c r="N7" s="3">
        <f t="shared" si="2"/>
        <v>48.75</v>
      </c>
      <c r="O7" s="3">
        <f t="shared" si="3"/>
        <v>29.25</v>
      </c>
      <c r="P7" s="3">
        <f t="shared" si="4"/>
        <v>56.75</v>
      </c>
      <c r="Q7" s="3" t="s">
        <v>104</v>
      </c>
    </row>
    <row r="8" spans="1:17" ht="12.75" customHeight="1">
      <c r="A8" s="1" t="s">
        <v>21</v>
      </c>
      <c r="B8" s="1" t="s">
        <v>22</v>
      </c>
      <c r="C8" s="1" t="s">
        <v>23</v>
      </c>
      <c r="D8" s="1" t="s">
        <v>9</v>
      </c>
      <c r="E8" s="6">
        <v>1</v>
      </c>
      <c r="F8" s="6">
        <v>0</v>
      </c>
      <c r="G8" s="6">
        <v>2.5</v>
      </c>
      <c r="H8" s="6">
        <v>41.5</v>
      </c>
      <c r="I8" s="6">
        <f t="shared" si="0"/>
        <v>45</v>
      </c>
      <c r="J8" s="3">
        <f t="shared" si="1"/>
        <v>18</v>
      </c>
      <c r="K8" s="3">
        <v>60</v>
      </c>
      <c r="L8" s="3">
        <v>0</v>
      </c>
      <c r="M8" s="3">
        <v>0</v>
      </c>
      <c r="N8" s="3">
        <f t="shared" si="2"/>
        <v>60</v>
      </c>
      <c r="O8" s="3">
        <f t="shared" si="3"/>
        <v>36</v>
      </c>
      <c r="P8" s="3">
        <f t="shared" si="4"/>
        <v>54</v>
      </c>
      <c r="Q8" s="3" t="s">
        <v>104</v>
      </c>
    </row>
    <row r="9" spans="1:17" ht="12.75" customHeight="1">
      <c r="A9" s="1" t="s">
        <v>24</v>
      </c>
      <c r="B9" s="1" t="s">
        <v>25</v>
      </c>
      <c r="C9" s="1" t="s">
        <v>26</v>
      </c>
      <c r="D9" s="1" t="s">
        <v>9</v>
      </c>
      <c r="E9" s="6">
        <v>1</v>
      </c>
      <c r="F9" s="6">
        <v>1.5</v>
      </c>
      <c r="G9" s="6">
        <v>2.75</v>
      </c>
      <c r="H9" s="6">
        <v>85</v>
      </c>
      <c r="I9" s="6">
        <f t="shared" si="0"/>
        <v>90.25</v>
      </c>
      <c r="J9" s="3">
        <f t="shared" si="1"/>
        <v>36.1</v>
      </c>
      <c r="K9" s="3">
        <v>88.5</v>
      </c>
      <c r="L9" s="3">
        <v>1</v>
      </c>
      <c r="M9" s="3">
        <v>0</v>
      </c>
      <c r="N9" s="3">
        <f t="shared" si="2"/>
        <v>89.5</v>
      </c>
      <c r="O9" s="3">
        <f t="shared" si="3"/>
        <v>53.7</v>
      </c>
      <c r="P9" s="3">
        <f t="shared" si="4"/>
        <v>89.800000000000011</v>
      </c>
      <c r="Q9" s="3" t="s">
        <v>106</v>
      </c>
    </row>
    <row r="10" spans="1:17" ht="12.75" customHeight="1">
      <c r="A10" s="1" t="s">
        <v>28</v>
      </c>
      <c r="B10" s="1" t="s">
        <v>29</v>
      </c>
      <c r="C10" s="1" t="s">
        <v>30</v>
      </c>
      <c r="D10" s="1" t="s">
        <v>9</v>
      </c>
      <c r="E10" s="6">
        <v>0</v>
      </c>
      <c r="F10" s="6">
        <v>0</v>
      </c>
      <c r="G10" s="6">
        <v>2.5</v>
      </c>
      <c r="H10" s="6">
        <v>73</v>
      </c>
      <c r="I10" s="6">
        <f t="shared" si="0"/>
        <v>75.5</v>
      </c>
      <c r="J10" s="3">
        <f t="shared" si="1"/>
        <v>30.2</v>
      </c>
      <c r="K10" s="3">
        <v>75</v>
      </c>
      <c r="L10" s="3">
        <v>0</v>
      </c>
      <c r="M10" s="3">
        <v>2.25</v>
      </c>
      <c r="N10" s="3">
        <f t="shared" si="2"/>
        <v>77.25</v>
      </c>
      <c r="O10" s="3">
        <f t="shared" si="3"/>
        <v>46.35</v>
      </c>
      <c r="P10" s="3">
        <f t="shared" si="4"/>
        <v>76.55</v>
      </c>
      <c r="Q10" s="15" t="s">
        <v>109</v>
      </c>
    </row>
    <row r="11" spans="1:17" ht="12.75" customHeight="1">
      <c r="A11" s="1" t="s">
        <v>31</v>
      </c>
      <c r="B11" s="1" t="s">
        <v>32</v>
      </c>
      <c r="C11" s="1" t="s">
        <v>33</v>
      </c>
      <c r="D11" s="1" t="s">
        <v>9</v>
      </c>
      <c r="E11" s="6">
        <v>0</v>
      </c>
      <c r="F11" s="6">
        <v>0</v>
      </c>
      <c r="G11" s="6">
        <v>3</v>
      </c>
      <c r="H11" s="6">
        <v>78.5</v>
      </c>
      <c r="I11" s="6">
        <f t="shared" si="0"/>
        <v>81.5</v>
      </c>
      <c r="J11" s="3">
        <f t="shared" si="1"/>
        <v>32.6</v>
      </c>
      <c r="K11" s="3">
        <v>81</v>
      </c>
      <c r="L11" s="3">
        <v>0</v>
      </c>
      <c r="M11" s="3">
        <v>2.75</v>
      </c>
      <c r="N11" s="3">
        <f t="shared" ref="N11:N16" si="5">K11+L11+M11</f>
        <v>83.75</v>
      </c>
      <c r="O11" s="3">
        <f t="shared" ref="O11:O16" si="6">N11*60/100</f>
        <v>50.25</v>
      </c>
      <c r="P11" s="3">
        <f t="shared" ref="P11:P16" si="7">J11+O11</f>
        <v>82.85</v>
      </c>
      <c r="Q11" s="3" t="s">
        <v>107</v>
      </c>
    </row>
    <row r="12" spans="1:17" ht="12.75" customHeight="1">
      <c r="A12" s="1" t="s">
        <v>34</v>
      </c>
      <c r="B12" s="1" t="s">
        <v>35</v>
      </c>
      <c r="C12" s="1" t="s">
        <v>36</v>
      </c>
      <c r="D12" s="1" t="s">
        <v>9</v>
      </c>
      <c r="E12" s="6">
        <v>1</v>
      </c>
      <c r="F12" s="6">
        <v>2.5</v>
      </c>
      <c r="G12" s="6">
        <v>3</v>
      </c>
      <c r="H12" s="6">
        <v>79.5</v>
      </c>
      <c r="I12" s="6">
        <f t="shared" si="0"/>
        <v>86</v>
      </c>
      <c r="J12" s="3">
        <f t="shared" si="1"/>
        <v>34.4</v>
      </c>
      <c r="K12" s="3">
        <v>80</v>
      </c>
      <c r="L12" s="3">
        <v>0</v>
      </c>
      <c r="M12" s="3">
        <v>1.5</v>
      </c>
      <c r="N12" s="3">
        <f t="shared" si="5"/>
        <v>81.5</v>
      </c>
      <c r="O12" s="3">
        <f t="shared" si="6"/>
        <v>48.9</v>
      </c>
      <c r="P12" s="3">
        <f t="shared" si="7"/>
        <v>83.3</v>
      </c>
      <c r="Q12" s="3" t="s">
        <v>107</v>
      </c>
    </row>
    <row r="13" spans="1:17" ht="12.75" customHeight="1">
      <c r="A13" s="1" t="s">
        <v>37</v>
      </c>
      <c r="B13" s="1" t="s">
        <v>38</v>
      </c>
      <c r="C13" s="1" t="s">
        <v>39</v>
      </c>
      <c r="D13" s="1" t="s">
        <v>9</v>
      </c>
      <c r="E13" s="6">
        <v>1</v>
      </c>
      <c r="F13" s="6">
        <v>3</v>
      </c>
      <c r="G13" s="6">
        <v>2.5</v>
      </c>
      <c r="H13" s="6">
        <v>94.5</v>
      </c>
      <c r="I13" s="6">
        <f t="shared" si="0"/>
        <v>101</v>
      </c>
      <c r="J13" s="3">
        <f t="shared" si="1"/>
        <v>40.4</v>
      </c>
      <c r="K13" s="3">
        <v>96.5</v>
      </c>
      <c r="L13" s="3">
        <v>1.75</v>
      </c>
      <c r="M13" s="3">
        <v>3</v>
      </c>
      <c r="N13" s="3">
        <f t="shared" si="5"/>
        <v>101.25</v>
      </c>
      <c r="O13" s="3">
        <f t="shared" si="6"/>
        <v>60.75</v>
      </c>
      <c r="P13" s="3">
        <f t="shared" si="7"/>
        <v>101.15</v>
      </c>
      <c r="Q13" s="3" t="s">
        <v>106</v>
      </c>
    </row>
    <row r="14" spans="1:17" ht="12.75" customHeight="1">
      <c r="A14" s="1" t="s">
        <v>40</v>
      </c>
      <c r="B14" s="1" t="s">
        <v>5</v>
      </c>
      <c r="C14" s="1" t="s">
        <v>41</v>
      </c>
      <c r="D14" s="1" t="s">
        <v>9</v>
      </c>
      <c r="E14" s="6">
        <v>1</v>
      </c>
      <c r="F14" s="6">
        <v>2.25</v>
      </c>
      <c r="G14" s="6">
        <v>1.5</v>
      </c>
      <c r="H14" s="6">
        <v>72.5</v>
      </c>
      <c r="I14" s="6">
        <f t="shared" si="0"/>
        <v>77.25</v>
      </c>
      <c r="J14" s="3">
        <f t="shared" si="1"/>
        <v>30.9</v>
      </c>
      <c r="K14" s="3">
        <v>85</v>
      </c>
      <c r="L14" s="3">
        <v>2</v>
      </c>
      <c r="M14" s="3">
        <v>2.75</v>
      </c>
      <c r="N14" s="3">
        <f t="shared" si="5"/>
        <v>89.75</v>
      </c>
      <c r="O14" s="3">
        <f t="shared" si="6"/>
        <v>53.85</v>
      </c>
      <c r="P14" s="3">
        <f t="shared" si="7"/>
        <v>84.75</v>
      </c>
      <c r="Q14" s="15" t="s">
        <v>110</v>
      </c>
    </row>
    <row r="15" spans="1:17" ht="12.75" customHeight="1">
      <c r="A15" s="1" t="s">
        <v>42</v>
      </c>
      <c r="B15" s="1" t="s">
        <v>43</v>
      </c>
      <c r="C15" s="1" t="s">
        <v>44</v>
      </c>
      <c r="D15" s="1" t="s">
        <v>9</v>
      </c>
      <c r="E15" s="6">
        <v>1</v>
      </c>
      <c r="F15" s="6">
        <v>2</v>
      </c>
      <c r="G15" s="6">
        <v>2.75</v>
      </c>
      <c r="H15" s="6">
        <v>80.5</v>
      </c>
      <c r="I15" s="6">
        <f t="shared" si="0"/>
        <v>86.25</v>
      </c>
      <c r="J15" s="3">
        <f t="shared" si="1"/>
        <v>34.5</v>
      </c>
      <c r="K15" s="3">
        <v>88.5</v>
      </c>
      <c r="L15" s="3">
        <v>2</v>
      </c>
      <c r="M15" s="3">
        <v>2</v>
      </c>
      <c r="N15" s="3">
        <f t="shared" si="5"/>
        <v>92.5</v>
      </c>
      <c r="O15" s="3">
        <f t="shared" si="6"/>
        <v>55.5</v>
      </c>
      <c r="P15" s="3">
        <f t="shared" si="7"/>
        <v>90</v>
      </c>
      <c r="Q15" s="3" t="s">
        <v>106</v>
      </c>
    </row>
    <row r="16" spans="1:17" ht="12.75" customHeight="1">
      <c r="A16" s="1" t="s">
        <v>45</v>
      </c>
      <c r="B16" s="1" t="s">
        <v>46</v>
      </c>
      <c r="C16" s="1" t="s">
        <v>47</v>
      </c>
      <c r="D16" s="1" t="s">
        <v>9</v>
      </c>
      <c r="E16" s="6">
        <v>1</v>
      </c>
      <c r="F16" s="6">
        <v>2</v>
      </c>
      <c r="G16" s="6">
        <v>2.75</v>
      </c>
      <c r="H16" s="6">
        <v>51.5</v>
      </c>
      <c r="I16" s="6">
        <f t="shared" si="0"/>
        <v>57.25</v>
      </c>
      <c r="J16" s="3">
        <f t="shared" si="1"/>
        <v>22.9</v>
      </c>
      <c r="K16" s="3">
        <v>87.5</v>
      </c>
      <c r="L16" s="3">
        <v>1.25</v>
      </c>
      <c r="M16" s="3">
        <v>2.25</v>
      </c>
      <c r="N16" s="3">
        <f t="shared" si="5"/>
        <v>91</v>
      </c>
      <c r="O16" s="3">
        <f t="shared" si="6"/>
        <v>54.6</v>
      </c>
      <c r="P16" s="3">
        <f t="shared" si="7"/>
        <v>77.5</v>
      </c>
      <c r="Q16" s="15" t="s">
        <v>109</v>
      </c>
    </row>
    <row r="17" spans="1:17" ht="12.75" customHeight="1">
      <c r="A17" s="1" t="s">
        <v>48</v>
      </c>
      <c r="B17" s="1" t="s">
        <v>22</v>
      </c>
      <c r="C17" s="1" t="s">
        <v>49</v>
      </c>
      <c r="D17" s="1" t="s">
        <v>9</v>
      </c>
      <c r="E17" s="6">
        <v>0</v>
      </c>
      <c r="F17" s="6">
        <v>0</v>
      </c>
      <c r="G17" s="6">
        <v>3</v>
      </c>
      <c r="H17" s="6">
        <v>41.5</v>
      </c>
      <c r="I17" s="6">
        <f t="shared" si="0"/>
        <v>44.5</v>
      </c>
      <c r="J17" s="3">
        <f t="shared" si="1"/>
        <v>17.8</v>
      </c>
      <c r="K17" s="3">
        <v>88.5</v>
      </c>
      <c r="L17" s="3">
        <v>1.5</v>
      </c>
      <c r="M17" s="3">
        <v>2.25</v>
      </c>
      <c r="N17" s="3">
        <f t="shared" ref="N17:N31" si="8">K17+L17+M17</f>
        <v>92.25</v>
      </c>
      <c r="O17" s="3">
        <f t="shared" ref="O17:O31" si="9">N17*60/100</f>
        <v>55.35</v>
      </c>
      <c r="P17" s="3">
        <f t="shared" ref="P17:P31" si="10">J17+O17</f>
        <v>73.150000000000006</v>
      </c>
      <c r="Q17" s="3" t="s">
        <v>108</v>
      </c>
    </row>
    <row r="18" spans="1:17" ht="12.75" customHeight="1">
      <c r="A18" s="1" t="s">
        <v>50</v>
      </c>
      <c r="B18" s="1" t="s">
        <v>51</v>
      </c>
      <c r="C18" s="1" t="s">
        <v>52</v>
      </c>
      <c r="D18" s="1" t="s">
        <v>9</v>
      </c>
      <c r="E18" s="6">
        <v>0</v>
      </c>
      <c r="F18" s="6">
        <v>0</v>
      </c>
      <c r="G18" s="6">
        <v>0</v>
      </c>
      <c r="H18" s="6">
        <v>33</v>
      </c>
      <c r="I18" s="6">
        <f t="shared" si="0"/>
        <v>33</v>
      </c>
      <c r="J18" s="3">
        <f t="shared" si="1"/>
        <v>13.2</v>
      </c>
      <c r="K18" s="3">
        <v>73.5</v>
      </c>
      <c r="L18" s="3">
        <v>0</v>
      </c>
      <c r="M18" s="3">
        <v>2.5</v>
      </c>
      <c r="N18" s="3">
        <f t="shared" si="8"/>
        <v>76</v>
      </c>
      <c r="O18" s="3">
        <f t="shared" si="9"/>
        <v>45.6</v>
      </c>
      <c r="P18" s="3">
        <f t="shared" si="10"/>
        <v>58.8</v>
      </c>
      <c r="Q18" s="3" t="s">
        <v>104</v>
      </c>
    </row>
    <row r="19" spans="1:17" ht="12.75" customHeight="1">
      <c r="A19" s="1" t="s">
        <v>53</v>
      </c>
      <c r="B19" s="1" t="s">
        <v>11</v>
      </c>
      <c r="C19" s="1" t="s">
        <v>54</v>
      </c>
      <c r="D19" s="1" t="s">
        <v>9</v>
      </c>
      <c r="E19" s="6">
        <v>1</v>
      </c>
      <c r="F19" s="6">
        <v>2.75</v>
      </c>
      <c r="G19" s="6">
        <v>2.5</v>
      </c>
      <c r="H19" s="6">
        <v>86</v>
      </c>
      <c r="I19" s="6">
        <f t="shared" si="0"/>
        <v>92.25</v>
      </c>
      <c r="J19" s="3">
        <f t="shared" si="1"/>
        <v>36.9</v>
      </c>
      <c r="K19" s="3">
        <v>79</v>
      </c>
      <c r="L19" s="3">
        <v>2</v>
      </c>
      <c r="M19" s="3">
        <v>2.75</v>
      </c>
      <c r="N19" s="3">
        <f t="shared" si="8"/>
        <v>83.75</v>
      </c>
      <c r="O19" s="3">
        <f t="shared" si="9"/>
        <v>50.25</v>
      </c>
      <c r="P19" s="3">
        <f t="shared" si="10"/>
        <v>87.15</v>
      </c>
      <c r="Q19" s="3" t="s">
        <v>105</v>
      </c>
    </row>
    <row r="20" spans="1:17" ht="12.75" customHeight="1">
      <c r="A20" s="1" t="s">
        <v>55</v>
      </c>
      <c r="B20" s="1" t="s">
        <v>2</v>
      </c>
      <c r="C20" s="1" t="s">
        <v>56</v>
      </c>
      <c r="D20" s="1" t="s">
        <v>9</v>
      </c>
      <c r="E20" s="6">
        <v>1</v>
      </c>
      <c r="F20" s="6">
        <v>2.5</v>
      </c>
      <c r="G20" s="6">
        <v>2</v>
      </c>
      <c r="H20" s="6">
        <v>80</v>
      </c>
      <c r="I20" s="6">
        <f t="shared" si="0"/>
        <v>85.5</v>
      </c>
      <c r="J20" s="3">
        <f t="shared" si="1"/>
        <v>34.200000000000003</v>
      </c>
      <c r="K20" s="3">
        <v>92.5</v>
      </c>
      <c r="L20" s="3">
        <v>1.5</v>
      </c>
      <c r="M20" s="3">
        <v>2.25</v>
      </c>
      <c r="N20" s="3">
        <f t="shared" si="8"/>
        <v>96.25</v>
      </c>
      <c r="O20" s="3">
        <f t="shared" si="9"/>
        <v>57.75</v>
      </c>
      <c r="P20" s="3">
        <f t="shared" si="10"/>
        <v>91.95</v>
      </c>
      <c r="Q20" s="3" t="s">
        <v>106</v>
      </c>
    </row>
    <row r="21" spans="1:17" ht="12.75" customHeight="1">
      <c r="A21" s="1" t="s">
        <v>57</v>
      </c>
      <c r="B21" s="1" t="s">
        <v>58</v>
      </c>
      <c r="C21" s="1" t="s">
        <v>59</v>
      </c>
      <c r="D21" s="1" t="s">
        <v>9</v>
      </c>
      <c r="E21" s="6">
        <v>1</v>
      </c>
      <c r="F21" s="6">
        <v>2.25</v>
      </c>
      <c r="G21" s="6">
        <v>1.75</v>
      </c>
      <c r="H21" s="6">
        <v>29</v>
      </c>
      <c r="I21" s="6">
        <f t="shared" si="0"/>
        <v>34</v>
      </c>
      <c r="J21" s="3">
        <f t="shared" si="1"/>
        <v>13.6</v>
      </c>
      <c r="K21" s="3">
        <v>66</v>
      </c>
      <c r="L21" s="3">
        <v>0</v>
      </c>
      <c r="M21" s="3">
        <v>1.75</v>
      </c>
      <c r="N21" s="3">
        <f t="shared" si="8"/>
        <v>67.75</v>
      </c>
      <c r="O21" s="3">
        <f t="shared" si="9"/>
        <v>40.65</v>
      </c>
      <c r="P21" s="3">
        <f t="shared" si="10"/>
        <v>54.25</v>
      </c>
      <c r="Q21" s="3" t="s">
        <v>104</v>
      </c>
    </row>
    <row r="22" spans="1:17" ht="12.75" customHeight="1">
      <c r="A22" s="1" t="s">
        <v>60</v>
      </c>
      <c r="B22" s="1" t="s">
        <v>61</v>
      </c>
      <c r="C22" s="1" t="s">
        <v>62</v>
      </c>
      <c r="D22" s="1" t="s">
        <v>9</v>
      </c>
      <c r="E22" s="6">
        <v>0</v>
      </c>
      <c r="F22" s="6">
        <v>2.75</v>
      </c>
      <c r="G22" s="6">
        <v>2.9</v>
      </c>
      <c r="H22" s="6">
        <v>80.5</v>
      </c>
      <c r="I22" s="6">
        <f t="shared" si="0"/>
        <v>86.15</v>
      </c>
      <c r="J22" s="3">
        <f t="shared" si="1"/>
        <v>34.46</v>
      </c>
      <c r="K22" s="3">
        <v>83.5</v>
      </c>
      <c r="L22" s="3">
        <v>0</v>
      </c>
      <c r="M22" s="3">
        <v>2</v>
      </c>
      <c r="N22" s="3">
        <f t="shared" si="8"/>
        <v>85.5</v>
      </c>
      <c r="O22" s="3">
        <f t="shared" si="9"/>
        <v>51.3</v>
      </c>
      <c r="P22" s="3">
        <f t="shared" si="10"/>
        <v>85.759999999999991</v>
      </c>
      <c r="Q22" s="3" t="s">
        <v>105</v>
      </c>
    </row>
    <row r="23" spans="1:17" ht="12.75" customHeight="1">
      <c r="A23" s="1" t="s">
        <v>63</v>
      </c>
      <c r="B23" s="1" t="s">
        <v>64</v>
      </c>
      <c r="C23" s="1" t="s">
        <v>65</v>
      </c>
      <c r="D23" s="1" t="s">
        <v>9</v>
      </c>
      <c r="E23" s="6">
        <v>1</v>
      </c>
      <c r="F23" s="6">
        <v>0</v>
      </c>
      <c r="G23" s="6">
        <v>2.5</v>
      </c>
      <c r="H23" s="6">
        <v>97</v>
      </c>
      <c r="I23" s="6">
        <f t="shared" si="0"/>
        <v>100.5</v>
      </c>
      <c r="J23" s="3">
        <f t="shared" si="1"/>
        <v>40.200000000000003</v>
      </c>
      <c r="K23" s="3">
        <v>99</v>
      </c>
      <c r="L23" s="3">
        <v>1.75</v>
      </c>
      <c r="M23" s="3">
        <v>3</v>
      </c>
      <c r="N23" s="3">
        <f t="shared" si="8"/>
        <v>103.75</v>
      </c>
      <c r="O23" s="3">
        <f t="shared" si="9"/>
        <v>62.25</v>
      </c>
      <c r="P23" s="3">
        <f t="shared" si="10"/>
        <v>102.45</v>
      </c>
      <c r="Q23" s="3" t="s">
        <v>106</v>
      </c>
    </row>
    <row r="24" spans="1:17" ht="12.75" customHeight="1">
      <c r="A24" s="1">
        <v>201224007</v>
      </c>
      <c r="B24" s="1" t="s">
        <v>66</v>
      </c>
      <c r="C24" s="1" t="s">
        <v>67</v>
      </c>
      <c r="D24" s="1" t="s">
        <v>9</v>
      </c>
      <c r="E24" s="6">
        <v>0</v>
      </c>
      <c r="F24" s="6">
        <v>1.75</v>
      </c>
      <c r="G24" s="6">
        <v>0</v>
      </c>
      <c r="H24" s="6">
        <v>37</v>
      </c>
      <c r="I24" s="6">
        <f t="shared" si="0"/>
        <v>38.75</v>
      </c>
      <c r="J24" s="3">
        <f t="shared" si="1"/>
        <v>15.5</v>
      </c>
      <c r="K24" s="3">
        <v>89</v>
      </c>
      <c r="L24" s="3">
        <v>0</v>
      </c>
      <c r="M24" s="3">
        <v>2</v>
      </c>
      <c r="N24" s="3">
        <f t="shared" si="8"/>
        <v>91</v>
      </c>
      <c r="O24" s="3">
        <f t="shared" si="9"/>
        <v>54.6</v>
      </c>
      <c r="P24" s="3">
        <f t="shared" si="10"/>
        <v>70.099999999999994</v>
      </c>
      <c r="Q24" s="15" t="s">
        <v>109</v>
      </c>
    </row>
    <row r="25" spans="1:17" ht="12.75" customHeight="1">
      <c r="A25" s="1" t="s">
        <v>68</v>
      </c>
      <c r="B25" s="1" t="s">
        <v>69</v>
      </c>
      <c r="C25" s="1" t="s">
        <v>70</v>
      </c>
      <c r="D25" s="1" t="s">
        <v>9</v>
      </c>
      <c r="E25" s="6">
        <v>1</v>
      </c>
      <c r="F25" s="6">
        <v>2</v>
      </c>
      <c r="G25" s="6">
        <v>2</v>
      </c>
      <c r="H25" s="6">
        <v>93</v>
      </c>
      <c r="I25" s="6">
        <f t="shared" ref="I25:I31" si="11" xml:space="preserve"> E25+ F25 +G25+ H25</f>
        <v>98</v>
      </c>
      <c r="J25" s="3">
        <f>I25*40/100</f>
        <v>39.200000000000003</v>
      </c>
      <c r="K25" s="3">
        <v>95</v>
      </c>
      <c r="L25" s="3">
        <v>1.5</v>
      </c>
      <c r="M25" s="3">
        <v>2.5</v>
      </c>
      <c r="N25" s="3">
        <f t="shared" si="8"/>
        <v>99</v>
      </c>
      <c r="O25" s="3">
        <f t="shared" si="9"/>
        <v>59.4</v>
      </c>
      <c r="P25" s="3">
        <f t="shared" si="10"/>
        <v>98.6</v>
      </c>
      <c r="Q25" s="3" t="s">
        <v>106</v>
      </c>
    </row>
    <row r="26" spans="1:17" ht="12.75" customHeight="1">
      <c r="A26" s="1" t="s">
        <v>71</v>
      </c>
      <c r="B26" s="1" t="s">
        <v>72</v>
      </c>
      <c r="C26" s="1" t="s">
        <v>73</v>
      </c>
      <c r="D26" s="1" t="s">
        <v>9</v>
      </c>
      <c r="E26" s="6">
        <v>0</v>
      </c>
      <c r="F26" s="6">
        <v>2</v>
      </c>
      <c r="G26" s="6">
        <v>0</v>
      </c>
      <c r="H26" s="6">
        <v>80</v>
      </c>
      <c r="I26" s="6">
        <f xml:space="preserve"> E26+ F26 +G26+ H26</f>
        <v>82</v>
      </c>
      <c r="J26" s="3">
        <f t="shared" ref="J26:J28" si="12">I26*40/100</f>
        <v>32.799999999999997</v>
      </c>
      <c r="K26" s="3">
        <v>94</v>
      </c>
      <c r="L26" s="3">
        <v>0</v>
      </c>
      <c r="M26" s="3">
        <v>2.25</v>
      </c>
      <c r="N26" s="3">
        <f t="shared" si="8"/>
        <v>96.25</v>
      </c>
      <c r="O26" s="3">
        <f t="shared" si="9"/>
        <v>57.75</v>
      </c>
      <c r="P26" s="3">
        <f t="shared" si="10"/>
        <v>90.55</v>
      </c>
      <c r="Q26" s="15" t="s">
        <v>111</v>
      </c>
    </row>
    <row r="27" spans="1:17" ht="12.75" customHeight="1">
      <c r="A27" s="1" t="s">
        <v>74</v>
      </c>
      <c r="B27" s="1" t="s">
        <v>75</v>
      </c>
      <c r="C27" s="1" t="s">
        <v>27</v>
      </c>
      <c r="D27" s="1" t="s">
        <v>9</v>
      </c>
      <c r="E27" s="6">
        <v>1</v>
      </c>
      <c r="F27" s="6">
        <v>3</v>
      </c>
      <c r="G27" s="6">
        <v>0</v>
      </c>
      <c r="H27" s="6">
        <v>86.5</v>
      </c>
      <c r="I27" s="6">
        <f t="shared" si="11"/>
        <v>90.5</v>
      </c>
      <c r="J27" s="3">
        <f>I27*40/100</f>
        <v>36.200000000000003</v>
      </c>
      <c r="K27" s="3">
        <v>88</v>
      </c>
      <c r="L27" s="3">
        <v>0</v>
      </c>
      <c r="M27" s="3">
        <v>2.5</v>
      </c>
      <c r="N27" s="3">
        <f t="shared" si="8"/>
        <v>90.5</v>
      </c>
      <c r="O27" s="3">
        <f t="shared" si="9"/>
        <v>54.3</v>
      </c>
      <c r="P27" s="3">
        <f t="shared" si="10"/>
        <v>90.5</v>
      </c>
      <c r="Q27" s="3" t="s">
        <v>106</v>
      </c>
    </row>
    <row r="28" spans="1:17" ht="12.75" customHeight="1">
      <c r="A28" s="1" t="s">
        <v>76</v>
      </c>
      <c r="B28" s="1" t="s">
        <v>77</v>
      </c>
      <c r="C28" s="1" t="s">
        <v>78</v>
      </c>
      <c r="D28" s="1" t="s">
        <v>9</v>
      </c>
      <c r="E28" s="6">
        <v>0</v>
      </c>
      <c r="F28" s="6">
        <v>2</v>
      </c>
      <c r="G28" s="6">
        <v>0</v>
      </c>
      <c r="H28" s="6">
        <v>65</v>
      </c>
      <c r="I28" s="6">
        <f t="shared" si="11"/>
        <v>67</v>
      </c>
      <c r="J28" s="3">
        <f t="shared" si="12"/>
        <v>26.8</v>
      </c>
      <c r="K28" s="3">
        <v>84</v>
      </c>
      <c r="L28" s="3">
        <v>0</v>
      </c>
      <c r="M28" s="3">
        <v>2</v>
      </c>
      <c r="N28" s="3">
        <f t="shared" si="8"/>
        <v>86</v>
      </c>
      <c r="O28" s="3">
        <f t="shared" si="9"/>
        <v>51.6</v>
      </c>
      <c r="P28" s="3">
        <f t="shared" si="10"/>
        <v>78.400000000000006</v>
      </c>
      <c r="Q28" s="15" t="s">
        <v>109</v>
      </c>
    </row>
    <row r="29" spans="1:17" ht="12.75" customHeight="1">
      <c r="A29" s="1" t="s">
        <v>79</v>
      </c>
      <c r="B29" s="1" t="s">
        <v>80</v>
      </c>
      <c r="C29" s="1" t="s">
        <v>81</v>
      </c>
      <c r="D29" s="1" t="s">
        <v>9</v>
      </c>
      <c r="E29" s="6">
        <v>1</v>
      </c>
      <c r="F29" s="13">
        <v>2.5</v>
      </c>
      <c r="G29" s="6">
        <v>2.5</v>
      </c>
      <c r="H29" s="6">
        <v>97.5</v>
      </c>
      <c r="I29" s="6">
        <f t="shared" si="11"/>
        <v>103.5</v>
      </c>
      <c r="J29" s="3">
        <f>I29*40/100</f>
        <v>41.4</v>
      </c>
      <c r="K29" s="3">
        <v>97</v>
      </c>
      <c r="L29" s="3">
        <v>2</v>
      </c>
      <c r="M29" s="3">
        <v>2.5</v>
      </c>
      <c r="N29" s="3">
        <f t="shared" si="8"/>
        <v>101.5</v>
      </c>
      <c r="O29" s="3">
        <f t="shared" si="9"/>
        <v>60.9</v>
      </c>
      <c r="P29" s="3">
        <f t="shared" si="10"/>
        <v>102.3</v>
      </c>
      <c r="Q29" s="3" t="s">
        <v>106</v>
      </c>
    </row>
    <row r="30" spans="1:17">
      <c r="A30" s="9">
        <v>201133011</v>
      </c>
      <c r="B30" s="8" t="s">
        <v>88</v>
      </c>
      <c r="C30" s="8" t="s">
        <v>89</v>
      </c>
      <c r="D30" s="8" t="s">
        <v>92</v>
      </c>
      <c r="E30" s="6">
        <v>0</v>
      </c>
      <c r="F30" s="6">
        <v>0</v>
      </c>
      <c r="G30" s="6">
        <v>0</v>
      </c>
      <c r="H30" s="6">
        <v>43.5</v>
      </c>
      <c r="I30" s="6">
        <f t="shared" si="11"/>
        <v>43.5</v>
      </c>
      <c r="J30" s="3">
        <f>I30*40/100</f>
        <v>17.399999999999999</v>
      </c>
      <c r="K30" s="3">
        <v>71.5</v>
      </c>
      <c r="L30" s="3">
        <v>0</v>
      </c>
      <c r="M30" s="3">
        <v>0</v>
      </c>
      <c r="N30" s="3">
        <f t="shared" si="8"/>
        <v>71.5</v>
      </c>
      <c r="O30" s="3">
        <f t="shared" si="9"/>
        <v>42.9</v>
      </c>
      <c r="P30" s="3">
        <f t="shared" si="10"/>
        <v>60.3</v>
      </c>
      <c r="Q30" s="3" t="s">
        <v>103</v>
      </c>
    </row>
    <row r="31" spans="1:17">
      <c r="A31" s="10">
        <v>201033044</v>
      </c>
      <c r="B31" s="8" t="s">
        <v>90</v>
      </c>
      <c r="C31" s="8" t="s">
        <v>91</v>
      </c>
      <c r="D31" s="8" t="s">
        <v>92</v>
      </c>
      <c r="E31" s="6">
        <v>0</v>
      </c>
      <c r="F31" s="6">
        <v>0</v>
      </c>
      <c r="G31" s="6">
        <v>0</v>
      </c>
      <c r="H31" s="6">
        <v>29</v>
      </c>
      <c r="I31" s="6">
        <f t="shared" si="11"/>
        <v>29</v>
      </c>
      <c r="J31" s="3">
        <f>I31*40/100</f>
        <v>11.6</v>
      </c>
      <c r="K31" s="3">
        <v>83</v>
      </c>
      <c r="L31" s="3">
        <v>0</v>
      </c>
      <c r="M31" s="3">
        <v>0</v>
      </c>
      <c r="N31" s="3">
        <f t="shared" si="8"/>
        <v>83</v>
      </c>
      <c r="O31" s="3">
        <f t="shared" si="9"/>
        <v>49.8</v>
      </c>
      <c r="P31" s="3">
        <f t="shared" si="10"/>
        <v>61.4</v>
      </c>
      <c r="Q31" s="3" t="s">
        <v>103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Nagme</dc:creator>
  <cp:lastModifiedBy>HP</cp:lastModifiedBy>
  <dcterms:created xsi:type="dcterms:W3CDTF">2013-10-22T13:01:09Z</dcterms:created>
  <dcterms:modified xsi:type="dcterms:W3CDTF">2014-06-13T09:22:57Z</dcterms:modified>
</cp:coreProperties>
</file>